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4" customWidth="1" min="3" max="3"/>
    <col width="14" customWidth="1" min="4" max="4"/>
  </cols>
  <sheetData>
    <row r="1">
      <c r="A1" s="1" t="inlineStr">
        <is>
          <t>General workload &amp; sizing</t>
        </is>
      </c>
      <c r="B1" t="inlineStr"/>
      <c r="C1" t="inlineStr"/>
      <c r="D1" t="inlineStr"/>
      <c r="E1" t="inlineStr"/>
    </row>
    <row r="2">
      <c r="A2" t="inlineStr">
        <is>
          <t>Headroom (e.g., 0.3 = 30%)</t>
        </is>
      </c>
      <c r="B2" t="n">
        <v>0.3</v>
      </c>
      <c r="C2" t="inlineStr"/>
      <c r="D2" t="inlineStr"/>
      <c r="E2" t="inlineStr"/>
    </row>
    <row r="3">
      <c r="A3" t="inlineStr">
        <is>
          <t>Trino concurrency (peak queries)</t>
        </is>
      </c>
      <c r="B3" t="n">
        <v>20</v>
      </c>
      <c r="C3" t="inlineStr"/>
      <c r="D3" t="inlineStr"/>
      <c r="E3" t="inlineStr"/>
    </row>
    <row r="4">
      <c r="A4" t="inlineStr">
        <is>
          <t>Airflow concurrent tasks (peak)</t>
        </is>
      </c>
      <c r="B4" t="n">
        <v>50</v>
      </c>
      <c r="C4" t="inlineStr"/>
      <c r="D4" t="inlineStr"/>
      <c r="E4" t="inlineStr"/>
    </row>
    <row r="5">
      <c r="A5" t="inlineStr">
        <is>
          <t>BI web peak RPS (optional)</t>
        </is>
      </c>
      <c r="B5" t="n">
        <v>100</v>
      </c>
      <c r="C5" t="inlineStr"/>
      <c r="D5" t="inlineStr"/>
      <c r="E5" t="inlineStr"/>
    </row>
    <row r="6">
      <c r="A6" t="inlineStr">
        <is>
          <t>Raw data size, TB</t>
        </is>
      </c>
      <c r="B6" t="n">
        <v>10</v>
      </c>
      <c r="C6" t="inlineStr"/>
      <c r="D6" t="inlineStr"/>
      <c r="E6" t="inlineStr"/>
    </row>
    <row r="7">
      <c r="A7" t="inlineStr">
        <is>
          <t>Curated data size, TB</t>
        </is>
      </c>
      <c r="B7" t="n">
        <v>5</v>
      </c>
      <c r="C7" t="inlineStr"/>
      <c r="D7" t="inlineStr"/>
      <c r="E7" t="inlineStr"/>
    </row>
    <row r="8">
      <c r="A8" t="inlineStr">
        <is>
          <t>Logs ingest, GB/day</t>
        </is>
      </c>
      <c r="B8" t="n">
        <v>50</v>
      </c>
      <c r="C8" t="inlineStr"/>
      <c r="D8" t="inlineStr"/>
      <c r="E8" t="inlineStr"/>
    </row>
    <row r="9">
      <c r="A9" t="inlineStr">
        <is>
          <t>Logs retention, days</t>
        </is>
      </c>
      <c r="B9" t="n">
        <v>30</v>
      </c>
      <c r="C9" t="inlineStr"/>
      <c r="D9" t="inlineStr"/>
      <c r="E9" t="inlineStr"/>
    </row>
    <row r="10">
      <c r="A10" t="inlineStr">
        <is>
          <t>Trino vCPU per query</t>
        </is>
      </c>
      <c r="B10" t="n">
        <v>1</v>
      </c>
      <c r="C10" t="inlineStr"/>
      <c r="D10" t="inlineStr"/>
      <c r="E10" t="inlineStr"/>
    </row>
    <row r="11">
      <c r="A11" t="inlineStr">
        <is>
          <t>Trino Mem per query, GB</t>
        </is>
      </c>
      <c r="B11" t="n">
        <v>6</v>
      </c>
      <c r="C11" t="inlineStr"/>
      <c r="D11" t="inlineStr"/>
      <c r="E11" t="inlineStr"/>
    </row>
    <row r="12">
      <c r="A12" t="inlineStr">
        <is>
          <t>Worker overhead factor (ETL/Airflow)</t>
        </is>
      </c>
      <c r="B12" t="n">
        <v>1.1</v>
      </c>
      <c r="C12" t="inlineStr"/>
      <c r="D12" t="inlineStr"/>
      <c r="E12" t="inlineStr"/>
    </row>
    <row r="13">
      <c r="A13" t="inlineStr">
        <is>
          <t>S3/Iceberg overhead factor (metadata, small files)</t>
        </is>
      </c>
      <c r="B13" t="n">
        <v>1.1</v>
      </c>
      <c r="C13" t="inlineStr"/>
      <c r="D13" t="inlineStr"/>
      <c r="E13" t="inlineStr"/>
    </row>
    <row r="14">
      <c r="A14" t="inlineStr"/>
      <c r="B14" t="inlineStr"/>
      <c r="C14" t="inlineStr"/>
      <c r="D14" t="inlineStr"/>
      <c r="E14" t="inlineStr"/>
    </row>
    <row r="15">
      <c r="A15" s="1" t="inlineStr">
        <is>
          <t>Node types &amp; prices (per node per month)</t>
        </is>
      </c>
      <c r="B15" t="inlineStr">
        <is>
          <t>vCPU</t>
        </is>
      </c>
      <c r="C15" t="inlineStr">
        <is>
          <t>RAM, GB</t>
        </is>
      </c>
      <c r="D15" t="inlineStr">
        <is>
          <t>Cost/month</t>
        </is>
      </c>
      <c r="E15" t="inlineStr"/>
    </row>
    <row r="16">
      <c r="A16" t="inlineStr">
        <is>
          <t>Stateless</t>
        </is>
      </c>
      <c r="B16" t="n">
        <v>8</v>
      </c>
      <c r="C16" t="n">
        <v>32</v>
      </c>
      <c r="D16" t="n">
        <v>250</v>
      </c>
      <c r="E16" t="inlineStr"/>
    </row>
    <row r="17">
      <c r="A17" t="inlineStr">
        <is>
          <t>ETL (Trino workers etc.)</t>
        </is>
      </c>
      <c r="B17" t="n">
        <v>16</v>
      </c>
      <c r="C17" t="n">
        <v>64</v>
      </c>
      <c r="D17" t="n">
        <v>500</v>
      </c>
      <c r="E17" t="inlineStr"/>
    </row>
    <row r="18">
      <c r="A18" t="inlineStr">
        <is>
          <t>DB (Postgres/ClickHouse)</t>
        </is>
      </c>
      <c r="B18" t="n">
        <v>16</v>
      </c>
      <c r="C18" t="n">
        <v>128</v>
      </c>
      <c r="D18" t="n">
        <v>700</v>
      </c>
      <c r="E18" t="inlineStr"/>
    </row>
    <row r="19">
      <c r="A19" s="1" t="inlineStr"/>
      <c r="B19" t="inlineStr"/>
      <c r="C19" t="inlineStr"/>
      <c r="D19" t="inlineStr"/>
      <c r="E19" t="inlineStr"/>
    </row>
    <row r="20">
      <c r="A20" t="inlineStr">
        <is>
          <t>Storage &amp; log pricing</t>
        </is>
      </c>
      <c r="B20" t="inlineStr"/>
      <c r="C20" t="inlineStr"/>
      <c r="D20" t="inlineStr"/>
      <c r="E20" t="inlineStr"/>
    </row>
    <row r="21">
      <c r="A21" t="inlineStr">
        <is>
          <t>Block SSD price, $/TB-month</t>
        </is>
      </c>
      <c r="B21" t="n">
        <v>40</v>
      </c>
      <c r="C21" t="inlineStr"/>
      <c r="D21" t="inlineStr"/>
      <c r="E21" t="inlineStr"/>
    </row>
    <row r="22">
      <c r="A22" t="inlineStr">
        <is>
          <t>Object S3 price, $/TB-month</t>
        </is>
      </c>
      <c r="B22" t="n">
        <v>20</v>
      </c>
      <c r="C22" t="inlineStr"/>
      <c r="D22" t="inlineStr"/>
      <c r="E22" t="inlineStr"/>
    </row>
    <row r="23">
      <c r="A23" t="inlineStr">
        <is>
          <t>Ceph replication factor (block)</t>
        </is>
      </c>
      <c r="B23" t="n">
        <v>3</v>
      </c>
      <c r="C23" t="inlineStr"/>
      <c r="D23" t="inlineStr"/>
      <c r="E23" t="inlineStr"/>
    </row>
    <row r="24">
      <c r="A24" s="1" t="inlineStr">
        <is>
          <t>Backup storage price, $/TB-month</t>
        </is>
      </c>
      <c r="B24" t="n">
        <v>20</v>
      </c>
      <c r="C24" t="inlineStr"/>
      <c r="D24" t="inlineStr"/>
      <c r="E24" t="inlineStr"/>
    </row>
    <row r="25">
      <c r="A25" t="inlineStr">
        <is>
          <t>Logs price, $/GB-month</t>
        </is>
      </c>
      <c r="B25" t="n">
        <v>0.25</v>
      </c>
      <c r="C25" t="inlineStr"/>
      <c r="D25" t="inlineStr"/>
      <c r="E25" t="inlineStr"/>
    </row>
    <row r="26">
      <c r="A26" s="1" t="inlineStr">
        <is>
          <t>Backup copy multiplier (× raw+curated)</t>
        </is>
      </c>
      <c r="B26" t="n">
        <v>1</v>
      </c>
      <c r="C26" t="inlineStr"/>
      <c r="D26" t="inlineStr"/>
      <c r="E26" t="inlineStr"/>
    </row>
    <row r="27">
      <c r="A27" t="inlineStr"/>
      <c r="B27" t="inlineStr"/>
      <c r="C27" t="inlineStr"/>
      <c r="D27" t="inlineStr"/>
      <c r="E27" t="inlineStr"/>
    </row>
    <row r="28">
      <c r="A28" t="inlineStr">
        <is>
          <t>Variant base nodes &amp; DB storage (you can tweak)</t>
        </is>
      </c>
      <c r="B28" t="inlineStr"/>
      <c r="C28" t="inlineStr"/>
      <c r="D28" t="inlineStr"/>
      <c r="E28" t="inlineStr"/>
    </row>
    <row r="29">
      <c r="A29" s="1" t="inlineStr">
        <is>
          <t>V1 stateless nodes (all-in k8s)</t>
        </is>
      </c>
      <c r="B29" t="n">
        <v>2</v>
      </c>
      <c r="C29" t="inlineStr"/>
      <c r="D29" t="inlineStr"/>
      <c r="E29" t="inlineStr"/>
    </row>
    <row r="30">
      <c r="A30" t="inlineStr">
        <is>
          <t>V1 DB nodes</t>
        </is>
      </c>
      <c r="B30" t="n">
        <v>2</v>
      </c>
      <c r="C30" t="inlineStr"/>
      <c r="D30" t="inlineStr"/>
      <c r="E30" t="inlineStr"/>
    </row>
    <row r="31">
      <c r="A31" t="inlineStr">
        <is>
          <t>V1 DB block storage, TB</t>
        </is>
      </c>
      <c r="B31" t="n">
        <v>1</v>
      </c>
      <c r="C31" t="inlineStr"/>
      <c r="D31" t="inlineStr"/>
      <c r="E31" t="inlineStr"/>
    </row>
    <row r="32">
      <c r="A32" s="1" t="inlineStr">
        <is>
          <t>V2 stateless nodes (hybrid BI outside)</t>
        </is>
      </c>
      <c r="B32" t="n">
        <v>1</v>
      </c>
      <c r="C32" t="inlineStr"/>
      <c r="D32" t="inlineStr"/>
      <c r="E32" t="inlineStr"/>
    </row>
    <row r="33">
      <c r="A33" t="inlineStr">
        <is>
          <t>V2 DB nodes</t>
        </is>
      </c>
      <c r="B33" t="n">
        <v>2</v>
      </c>
      <c r="C33" t="inlineStr"/>
      <c r="D33" t="inlineStr"/>
      <c r="E33" t="inlineStr"/>
    </row>
    <row r="34">
      <c r="A34" t="inlineStr">
        <is>
          <t>V2 DB block storage, TB</t>
        </is>
      </c>
      <c r="B34" t="n">
        <v>1</v>
      </c>
      <c r="C34" t="inlineStr"/>
      <c r="D34" t="inlineStr"/>
      <c r="E34" t="inlineStr"/>
    </row>
    <row r="35">
      <c r="A35" s="1" t="inlineStr">
        <is>
          <t>V3 stateless nodes (lakehouse-first)</t>
        </is>
      </c>
      <c r="B35" t="n">
        <v>2</v>
      </c>
      <c r="C35" t="inlineStr"/>
      <c r="D35" t="inlineStr"/>
      <c r="E35" t="inlineStr"/>
    </row>
    <row r="36">
      <c r="A36" s="1" t="inlineStr">
        <is>
          <t>V3 DB nodes</t>
        </is>
      </c>
      <c r="B36" t="n">
        <v>1</v>
      </c>
      <c r="C36" t="inlineStr"/>
      <c r="D36" t="inlineStr"/>
      <c r="E36" t="inlineStr"/>
    </row>
    <row r="37">
      <c r="A37" t="inlineStr">
        <is>
          <t>V3 DB block storage, TB</t>
        </is>
      </c>
      <c r="B37" t="n">
        <v>0.2</v>
      </c>
      <c r="C37" t="inlineStr"/>
      <c r="D37" t="inlineStr"/>
      <c r="E37" t="inlineStr"/>
    </row>
    <row r="38">
      <c r="A38" t="inlineStr">
        <is>
          <t>Network egress price, $/TB</t>
        </is>
      </c>
      <c r="B38" t="n">
        <v>0</v>
      </c>
      <c r="C38" t="inlineStr"/>
      <c r="D38" t="inlineStr"/>
      <c r="E38" t="inlineStr"/>
    </row>
    <row r="39">
      <c r="A39" t="inlineStr">
        <is>
          <t>Network egress volume, TB/month</t>
        </is>
      </c>
      <c r="B39" t="n">
        <v>0</v>
      </c>
      <c r="C39" t="inlineStr"/>
      <c r="D39" t="inlineStr"/>
      <c r="E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Computed requirements</t>
        </is>
      </c>
    </row>
    <row r="2">
      <c r="A2" t="inlineStr">
        <is>
          <t>ETL required vCPU</t>
        </is>
      </c>
      <c r="B2">
        <f>B10*(1+B2)*B3</f>
        <v/>
      </c>
    </row>
    <row r="3">
      <c r="A3" t="inlineStr">
        <is>
          <t>ETL required RAM, GB</t>
        </is>
      </c>
      <c r="B3">
        <f>B11*(1+B2)*B3</f>
        <v/>
      </c>
    </row>
    <row r="4">
      <c r="A4" t="inlineStr">
        <is>
          <t>ETL nodes (incl. Airflow overhead)</t>
        </is>
      </c>
      <c r="B4">
        <f>CEILING(MAX(B2/Inputs!B17, B3/Inputs!C17)*Inputs!B12, 1)</f>
        <v/>
      </c>
    </row>
    <row r="6">
      <c r="A6" t="inlineStr">
        <is>
          <t>S3 data TB (raw+curated with overhead)</t>
        </is>
      </c>
      <c r="B6">
        <f>(Inputs!B6+Inputs!B7)*Inputs!B13</f>
        <v/>
      </c>
    </row>
    <row r="7">
      <c r="A7" t="inlineStr">
        <is>
          <t>Backup TB (multiplier × raw+curated)</t>
        </is>
      </c>
      <c r="B7">
        <f>(Inputs!B6+Inputs!B7)*Inputs!B22</f>
        <v/>
      </c>
    </row>
    <row r="8">
      <c r="A8" t="inlineStr">
        <is>
          <t>Monthly stored logs, GB</t>
        </is>
      </c>
      <c r="B8">
        <f>Inputs!B8*Inputs!B9/30</f>
        <v/>
      </c>
    </row>
    <row r="10">
      <c r="A10" s="1" t="inlineStr">
        <is>
          <t>COST BREAKDOWN (per month)</t>
        </is>
      </c>
    </row>
    <row r="11">
      <c r="A11" t="inlineStr">
        <is>
          <t>Component</t>
        </is>
      </c>
      <c r="B11" t="inlineStr">
        <is>
          <t>Variant 1 (all-in k8s)</t>
        </is>
      </c>
      <c r="C11" t="inlineStr">
        <is>
          <t>Variant 2 (hybrid BI outside)</t>
        </is>
      </c>
      <c r="D11" t="inlineStr">
        <is>
          <t>Variant 3 (lakehouse-first)</t>
        </is>
      </c>
    </row>
    <row r="12">
      <c r="A12" t="inlineStr">
        <is>
          <t>Compute: Stateless nodes</t>
        </is>
      </c>
      <c r="B12">
        <f>Inputs!B26*Inputs!D16</f>
        <v/>
      </c>
      <c r="C12">
        <f>Inputs!B29*Inputs!D16</f>
        <v/>
      </c>
      <c r="D12">
        <f>Inputs!B32*Inputs!D16</f>
        <v/>
      </c>
    </row>
    <row r="13">
      <c r="A13" t="inlineStr">
        <is>
          <t>Compute: ETL nodes</t>
        </is>
      </c>
      <c r="B13">
        <f>B4*Inputs!D17</f>
        <v/>
      </c>
      <c r="C13">
        <f>B4*Inputs!D17</f>
        <v/>
      </c>
      <c r="D13">
        <f>B4*Inputs!D17</f>
        <v/>
      </c>
    </row>
    <row r="14">
      <c r="A14" t="inlineStr">
        <is>
          <t>Compute: DB nodes</t>
        </is>
      </c>
      <c r="B14">
        <f>Inputs!B27*Inputs!D18</f>
        <v/>
      </c>
      <c r="C14">
        <f>Inputs!B31*Inputs!D18</f>
        <v/>
      </c>
      <c r="D14">
        <f>Inputs!B34*Inputs!D18</f>
        <v/>
      </c>
    </row>
    <row r="15">
      <c r="A15" t="inlineStr">
        <is>
          <t>Storage: Block (DB)</t>
        </is>
      </c>
      <c r="B15">
        <f>Inputs!B28*Inputs!B20*Inputs!B21</f>
        <v/>
      </c>
      <c r="C15">
        <f>Inputs!B33*Inputs!B20*Inputs!B21</f>
        <v/>
      </c>
      <c r="D15">
        <f>Inputs!B36*Inputs!B20*Inputs!B21</f>
        <v/>
      </c>
    </row>
    <row r="16">
      <c r="A16" t="inlineStr">
        <is>
          <t>Storage: Object (S3)</t>
        </is>
      </c>
      <c r="B16">
        <f>B6*Inputs!B21</f>
        <v/>
      </c>
      <c r="C16">
        <f>B6*Inputs!B21</f>
        <v/>
      </c>
      <c r="D16">
        <f>B6*Inputs!B21</f>
        <v/>
      </c>
    </row>
    <row r="17">
      <c r="A17" t="inlineStr">
        <is>
          <t>Storage: Backups</t>
        </is>
      </c>
      <c r="B17">
        <f>B7*Inputs!B23</f>
        <v/>
      </c>
      <c r="C17">
        <f>B7*Inputs!B23</f>
        <v/>
      </c>
      <c r="D17">
        <f>B7*Inputs!B23</f>
        <v/>
      </c>
    </row>
    <row r="18">
      <c r="A18" t="inlineStr">
        <is>
          <t>Logs storage</t>
        </is>
      </c>
      <c r="B18">
        <f>B8*Inputs!B24</f>
        <v/>
      </c>
      <c r="C18">
        <f>B8*Inputs!B24</f>
        <v/>
      </c>
      <c r="D18">
        <f>B8*Inputs!B24</f>
        <v/>
      </c>
    </row>
    <row r="19">
      <c r="A19" t="inlineStr">
        <is>
          <t>Network egress</t>
        </is>
      </c>
      <c r="B19">
        <f>Inputs!B37*Inputs!B38</f>
        <v/>
      </c>
      <c r="C19">
        <f>Inputs!B37*Inputs!B38</f>
        <v/>
      </c>
      <c r="D19">
        <f>Inputs!B37*Inputs!B38</f>
        <v/>
      </c>
    </row>
    <row r="21">
      <c r="A21" s="1" t="inlineStr">
        <is>
          <t>TOTAL monthly cost</t>
        </is>
      </c>
      <c r="B21">
        <f>SUM(B12:B19)</f>
        <v/>
      </c>
      <c r="C21">
        <f>SUM(C12:C19)</f>
        <v/>
      </c>
      <c r="D21">
        <f>SUM(D12:D19)</f>
        <v/>
      </c>
    </row>
    <row r="24">
      <c r="A24" t="inlineStr">
        <is>
          <t>Notes:</t>
        </is>
      </c>
    </row>
    <row r="25">
      <c r="A25" t="inlineStr">
        <is>
          <t>- Edit values in 'Inputs'. Formulas recompute ETL nodes and costs for three typical variants.</t>
        </is>
      </c>
    </row>
    <row r="26">
      <c r="A26" t="inlineStr">
        <is>
          <t>- Prices are placeholders. Replace with your real $/node and $/TB-month (or ₽).</t>
        </is>
      </c>
    </row>
    <row r="27">
      <c r="A27" t="inlineStr">
        <is>
          <t>- You can change base node counts and DB TB per variant to reflect your architecture choices.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2025-08-15T13:12:52Z</dcterms:created>
  <dcterms:modified xmlns:dcterms="http://purl.org/dc/terms/" xmlns:xsi="http://www.w3.org/2001/XMLSchema-instance" xsi:type="dcterms:W3CDTF">2025-08-15T13:12:52Z</dcterms:modified>
</cp:coreProperties>
</file>